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1"/>
  </bookViews>
  <sheets>
    <sheet name="2017" sheetId="1" state="hidden" r:id="rId1"/>
    <sheet name="Лист1" sheetId="2" r:id="rId2"/>
    <sheet name="Лист2" sheetId="3" r:id="rId3"/>
  </sheets>
  <calcPr calcId="145621"/>
</workbook>
</file>

<file path=xl/calcChain.xml><?xml version="1.0" encoding="utf-8"?>
<calcChain xmlns="http://schemas.openxmlformats.org/spreadsheetml/2006/main">
  <c r="J21" i="2" l="1"/>
  <c r="G21" i="2"/>
  <c r="F21" i="2"/>
  <c r="E21" i="2"/>
  <c r="H7" i="3"/>
  <c r="G14" i="3"/>
  <c r="J9" i="3"/>
  <c r="F14" i="3"/>
  <c r="E14" i="3"/>
  <c r="H9" i="3"/>
  <c r="J14" i="3" l="1"/>
  <c r="J7" i="3"/>
  <c r="J9" i="1"/>
  <c r="J10" i="1" l="1"/>
  <c r="J11" i="1"/>
  <c r="F12" i="1"/>
  <c r="G12" i="1"/>
  <c r="I12" i="1"/>
  <c r="E12" i="1"/>
  <c r="H10" i="1"/>
  <c r="H11" i="1"/>
  <c r="H9" i="1"/>
  <c r="J12" i="1" l="1"/>
</calcChain>
</file>

<file path=xl/sharedStrings.xml><?xml version="1.0" encoding="utf-8"?>
<sst xmlns="http://schemas.openxmlformats.org/spreadsheetml/2006/main" count="108" uniqueCount="62">
  <si>
    <t>Уточненный бюджет 2017г</t>
  </si>
  <si>
    <t>Первоначальный бюджет на 2017г</t>
  </si>
  <si>
    <t>№ п/п</t>
  </si>
  <si>
    <t>Исполнено на 01.09.2017г</t>
  </si>
  <si>
    <t>% исп.</t>
  </si>
  <si>
    <t>Неисп. остаток</t>
  </si>
  <si>
    <t>Итого</t>
  </si>
  <si>
    <t>(наименование учреждений)</t>
  </si>
  <si>
    <t>в тыс. рублях</t>
  </si>
  <si>
    <t>Начальник:</t>
  </si>
  <si>
    <t>Гл.бухгалтер:</t>
  </si>
  <si>
    <t>(подпись)</t>
  </si>
  <si>
    <t>(расшифровка подписи)</t>
  </si>
  <si>
    <t>Ответственный исполнитель, разработчик программы</t>
  </si>
  <si>
    <t>Наименование КЦП</t>
  </si>
  <si>
    <t>Наименование мероприятий по пунктам</t>
  </si>
  <si>
    <t>Оценка исполнения мероприятий по пунктам</t>
  </si>
  <si>
    <t>Оценка исполнения мероприятий КЦП Сут-Хольского кожууна на 01.09.2017г</t>
  </si>
  <si>
    <t>Развитие малого и среднего предпринимательства</t>
  </si>
  <si>
    <t>администрация кожууна</t>
  </si>
  <si>
    <t xml:space="preserve"> п. 1.1 Организация и проведение Недели предпринимательства в Сут-Хольском кожууне  (проведение семинаров для субъектов предпринимательства, спартакиады, «круглых столов»)</t>
  </si>
  <si>
    <t xml:space="preserve">п.1.2.Участие республиканских ярмарках и организация кожуунных выставок ярмарок местных товаров и услуг </t>
  </si>
  <si>
    <t>п.2. Предоставление субсидий субъектам малого и среднего предпринимательства.</t>
  </si>
  <si>
    <t>Администрация муниципального района Сут-Хольский кожуун</t>
  </si>
  <si>
    <t>Исполнитель:</t>
  </si>
  <si>
    <t>Монгуш С.М.</t>
  </si>
  <si>
    <t>«Защита населения и территорий от чрезвычайных ситуаций, обеспечение пожарной безопасности и безопасности людей на водных объектах Сут-Хольского кожууна на 2021-2023 годы»</t>
  </si>
  <si>
    <t>Распоряжение администрации Сут-Хольского кожууна от 13.04.2021 г. № 128-р "О выделении денежных средств на приобретение ранцевых лесных огнетушителей". Договор поставки от 13.04.2021 г. № 277/21</t>
  </si>
  <si>
    <t>Распоряжение администрации Сут-Хольского кожууна от 13.04.2021 г. № 126-р "О выделении денежных средств на приобретение ГСМ для лоаклизации пожаров". Договор поставки нефтепродуктов от 13.04.2021 г.</t>
  </si>
  <si>
    <t>Ховалыг А-М.А.</t>
  </si>
  <si>
    <t>Председатель</t>
  </si>
  <si>
    <t>Сарыглар Э.А.</t>
  </si>
  <si>
    <t>п. 2. Содержание и оснащение добровольных пожарных команд в кожууне</t>
  </si>
  <si>
    <t>п. 1. Организации опашки и минерализованных полос, опор линий населенных пунктов кожууна</t>
  </si>
  <si>
    <t>п. 3. Другие    неотложные работы по предупреждению и ликвидации требующие материальных затрат. Приобретение ГСМ</t>
  </si>
  <si>
    <t>п. 4. Обеспечение функционирования муниципальной  системы оповещения населения Сут-Хольского кожууна</t>
  </si>
  <si>
    <t>п. 5. Организация и проведение ежегодного смотра-конкурса детского юношеского творчества по пожарной безопасности "На всякий пожарный случай"</t>
  </si>
  <si>
    <t>п. 6. Разработка и изготовление памяток, рекомендаций населению по действиям в чрезвычайным ситуациям. Изготовление баннеров</t>
  </si>
  <si>
    <t>п. 7 Предупреждение пожаров и пропаганда среди населения по мерам пожарной безопасности через средства массовой информации, распространение памяток  листовок</t>
  </si>
  <si>
    <t>Раздача листовок, памяток по профилактике алкоголизма среди населения кожууна</t>
  </si>
  <si>
    <t>Выявление лиц, осуществляющих незаконную продажу алкогольной и спиртосодержащей продукции из жилого дома (адреса)</t>
  </si>
  <si>
    <t>Выявление лиц, осуществляющих перевозку суррогатной алкогольной продукции через стационарный пост ДПС на автодороге А-162 "Ак-Довурак-Абаза" в м. Ак</t>
  </si>
  <si>
    <t>Изготовление наглядных и методических материалов антинаркотической направленности для родитилей, подростков и молодежи, выпуск информационных брошюр (листовок, буклетов, плакатов)</t>
  </si>
  <si>
    <t>Организация и проведение межведомственной профилактической операции «Условник» направленной на предупреждение и пересечение преступлений со стороны лиц, отбывающих наказание без изоляции от общества</t>
  </si>
  <si>
    <t xml:space="preserve">Контроль ранее судимых граждан /поднадзорных лиц и лиц, состоящих на учете/ </t>
  </si>
  <si>
    <t>Стимулирование деятельности добровольных народных дружин Сут-Хольского кожууна, общественных организаций кожууна</t>
  </si>
  <si>
    <t>Оснащение добровольной народной дружины «Суг-Аксы» Сут-Хольского кожууна, общественных организаций с отличительными знаками (жилеты, повязки, светоотражающие ленты), удостоверений и с другими необходимыми приборами (фонари)</t>
  </si>
  <si>
    <t>Приобретение ГСМ для проведения рейдовых мероприятий по предупреждению кражи скота</t>
  </si>
  <si>
    <t>Укрепление межнационального и межконфессионального согласия, обеспечение социальной и культурной адаптации мигрантов, профилактику межнациональных (межэтнических) конфликтов на территории Сут-Хольского кожууна, урегулирование вопросов религиозного значения. Организация и проведение фестивалей, тренингов, творческих конкурсов по гармонизации межнациональных отношений.</t>
  </si>
  <si>
    <t>Проведение учений и тренировок на объектах культуры, спорта и образования по отработке взаимодействия территориальных органов исполнительной власти и правоохранительных  органов при угрозе совершения террористических актов</t>
  </si>
  <si>
    <t>Изготовление баннеров, транспарантов, информационных буклетов. Приобретение и распространение методических пособий профилактической направленности среди несовершеннолетних.</t>
  </si>
  <si>
    <t>Раздача листовок, памяток и буклетов по профилактике скотокрадства чабанским стоянкам кожууна. Изготовление баннеров по предупреждению скотокрадства на территории кожууна</t>
  </si>
  <si>
    <t>Первоначальный бюджет на 2021 г</t>
  </si>
  <si>
    <t xml:space="preserve">Первоначальный бюджет на 2021 г </t>
  </si>
  <si>
    <t>Выявления торговых объектов, осуществляющих розничную продажу алкогольной и спиртосодержащей продукции без соблюдения времени реализации алкогольной продукции</t>
  </si>
  <si>
    <t>Профилактика и предотвращение правонарушений на территории Сут-Хольского кожууна на 2021-2023 гг.</t>
  </si>
  <si>
    <t>Уточненный бюджет на 2021 г</t>
  </si>
  <si>
    <t xml:space="preserve">Уточненный бюджет на 2021 г </t>
  </si>
  <si>
    <t>Оценка исполнения мероприятий КЦП Сут-Хольского кожууна по состоянию на 01.10.2021 г</t>
  </si>
  <si>
    <t>Исполнено по сост. на 01.10.2021 г</t>
  </si>
  <si>
    <t>Распоряжение по выделению гсм на сумму 10,0 тыс. рублей</t>
  </si>
  <si>
    <t>Согласно по расмпоряжению заключен договор на сумму 4600 руб по приобретению светоотражающих жилетов от 07.06.2021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</si>
</sst>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2121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0" xfId="0" applyFont="1" applyAlignment="1">
      <alignment vertical="top" wrapText="1"/>
    </xf>
    <xf numFmtId="166" fontId="1" fillId="0" borderId="1" xfId="1" applyNumberFormat="1" applyFont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view="pageBreakPreview" zoomScale="90" zoomScaleSheetLayoutView="90" workbookViewId="0">
      <selection activeCell="B18" sqref="B18"/>
    </sheetView>
  </sheetViews>
  <sheetFormatPr defaultRowHeight="12.75" x14ac:dyDescent="0.25"/>
  <cols>
    <col min="1" max="1" width="5.28515625" style="2" customWidth="1"/>
    <col min="2" max="2" width="18.7109375" style="4" customWidth="1"/>
    <col min="3" max="3" width="16" style="2" customWidth="1"/>
    <col min="4" max="4" width="37.7109375" style="4" customWidth="1"/>
    <col min="5" max="5" width="14.85546875" style="2" customWidth="1"/>
    <col min="6" max="6" width="12.7109375" style="2" customWidth="1"/>
    <col min="7" max="7" width="11.140625" style="2" customWidth="1"/>
    <col min="8" max="8" width="11.140625" style="2" bestFit="1" customWidth="1"/>
    <col min="9" max="9" width="18.28515625" style="2" customWidth="1"/>
    <col min="10" max="16384" width="9.140625" style="2"/>
  </cols>
  <sheetData>
    <row r="2" spans="1:10" x14ac:dyDescent="0.25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</row>
    <row r="4" spans="1:10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25">
      <c r="A5" s="5"/>
      <c r="B5" s="5"/>
      <c r="C5" s="44" t="s">
        <v>7</v>
      </c>
      <c r="D5" s="44"/>
      <c r="E5" s="44"/>
      <c r="F5" s="44"/>
      <c r="G5" s="44"/>
      <c r="H5" s="44"/>
      <c r="I5" s="44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I7" s="47" t="s">
        <v>8</v>
      </c>
      <c r="J7" s="47"/>
    </row>
    <row r="8" spans="1:10" ht="51" x14ac:dyDescent="0.25">
      <c r="A8" s="1" t="s">
        <v>2</v>
      </c>
      <c r="B8" s="1" t="s">
        <v>13</v>
      </c>
      <c r="C8" s="1" t="s">
        <v>14</v>
      </c>
      <c r="D8" s="1" t="s">
        <v>15</v>
      </c>
      <c r="E8" s="1" t="s">
        <v>1</v>
      </c>
      <c r="F8" s="1" t="s">
        <v>0</v>
      </c>
      <c r="G8" s="1" t="s">
        <v>3</v>
      </c>
      <c r="H8" s="1" t="s">
        <v>4</v>
      </c>
      <c r="I8" s="1" t="s">
        <v>16</v>
      </c>
      <c r="J8" s="1" t="s">
        <v>5</v>
      </c>
    </row>
    <row r="9" spans="1:10" ht="63.75" x14ac:dyDescent="0.25">
      <c r="A9" s="9">
        <v>1</v>
      </c>
      <c r="B9" s="9" t="s">
        <v>19</v>
      </c>
      <c r="C9" s="9" t="s">
        <v>18</v>
      </c>
      <c r="D9" s="10" t="s">
        <v>20</v>
      </c>
      <c r="E9" s="9">
        <v>15</v>
      </c>
      <c r="F9" s="9">
        <v>15</v>
      </c>
      <c r="G9" s="9">
        <v>11.46</v>
      </c>
      <c r="H9" s="11">
        <f>+G9/F9*100</f>
        <v>76.400000000000006</v>
      </c>
      <c r="I9" s="9"/>
      <c r="J9" s="9">
        <f>F9-G9</f>
        <v>3.5399999999999991</v>
      </c>
    </row>
    <row r="10" spans="1:10" ht="38.25" x14ac:dyDescent="0.25">
      <c r="A10" s="9"/>
      <c r="B10" s="9"/>
      <c r="C10" s="9"/>
      <c r="D10" s="10" t="s">
        <v>21</v>
      </c>
      <c r="E10" s="9">
        <v>15</v>
      </c>
      <c r="F10" s="9">
        <v>15</v>
      </c>
      <c r="G10" s="9">
        <v>12</v>
      </c>
      <c r="H10" s="9">
        <f t="shared" ref="H10:H11" si="0">+G10/F10*100</f>
        <v>80</v>
      </c>
      <c r="I10" s="9"/>
      <c r="J10" s="9">
        <f t="shared" ref="J10:J11" si="1">+F10-G10</f>
        <v>3</v>
      </c>
    </row>
    <row r="11" spans="1:10" ht="25.5" x14ac:dyDescent="0.25">
      <c r="A11" s="9"/>
      <c r="B11" s="9"/>
      <c r="C11" s="9"/>
      <c r="D11" s="10" t="s">
        <v>22</v>
      </c>
      <c r="E11" s="9">
        <v>270</v>
      </c>
      <c r="F11" s="9">
        <v>270</v>
      </c>
      <c r="G11" s="9">
        <v>253.74</v>
      </c>
      <c r="H11" s="11">
        <f t="shared" si="0"/>
        <v>93.977777777777789</v>
      </c>
      <c r="I11" s="9"/>
      <c r="J11" s="9">
        <f t="shared" si="1"/>
        <v>16.259999999999991</v>
      </c>
    </row>
    <row r="12" spans="1:10" x14ac:dyDescent="0.25">
      <c r="A12" s="3"/>
      <c r="B12" s="3"/>
      <c r="C12" s="3" t="s">
        <v>6</v>
      </c>
      <c r="D12" s="3"/>
      <c r="E12" s="3">
        <f>SUM(E9:E11)</f>
        <v>300</v>
      </c>
      <c r="F12" s="3">
        <f>SUM(F9:F11)</f>
        <v>300</v>
      </c>
      <c r="G12" s="3">
        <f>SUM(G9:G11)</f>
        <v>277.2</v>
      </c>
      <c r="H12" s="3"/>
      <c r="I12" s="3">
        <f>SUM(I9:I11)</f>
        <v>0</v>
      </c>
      <c r="J12" s="3">
        <f>SUM(J9:J11)</f>
        <v>22.79999999999999</v>
      </c>
    </row>
    <row r="15" spans="1:10" x14ac:dyDescent="0.25">
      <c r="C15" s="2" t="s">
        <v>9</v>
      </c>
      <c r="F15" s="6"/>
      <c r="H15" s="46"/>
      <c r="I15" s="46"/>
    </row>
    <row r="16" spans="1:10" x14ac:dyDescent="0.25">
      <c r="F16" s="7" t="s">
        <v>11</v>
      </c>
      <c r="H16" s="44" t="s">
        <v>12</v>
      </c>
      <c r="I16" s="44"/>
    </row>
    <row r="17" spans="3:9" x14ac:dyDescent="0.25">
      <c r="F17" s="7"/>
      <c r="H17" s="8"/>
      <c r="I17" s="8"/>
    </row>
    <row r="18" spans="3:9" x14ac:dyDescent="0.25">
      <c r="C18" s="2" t="s">
        <v>10</v>
      </c>
      <c r="F18" s="6"/>
      <c r="H18" s="46"/>
      <c r="I18" s="46"/>
    </row>
    <row r="19" spans="3:9" x14ac:dyDescent="0.25">
      <c r="F19" s="7" t="s">
        <v>11</v>
      </c>
      <c r="H19" s="44" t="s">
        <v>12</v>
      </c>
      <c r="I19" s="44"/>
    </row>
    <row r="20" spans="3:9" x14ac:dyDescent="0.25">
      <c r="H20" s="7"/>
    </row>
  </sheetData>
  <mergeCells count="8">
    <mergeCell ref="H19:I19"/>
    <mergeCell ref="A2:J2"/>
    <mergeCell ref="A4:J4"/>
    <mergeCell ref="C5:I5"/>
    <mergeCell ref="I7:J7"/>
    <mergeCell ref="H18:I18"/>
    <mergeCell ref="H15:I15"/>
    <mergeCell ref="H16:I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M15" sqref="M15"/>
    </sheetView>
  </sheetViews>
  <sheetFormatPr defaultRowHeight="15" x14ac:dyDescent="0.25"/>
  <cols>
    <col min="2" max="2" width="13.85546875" customWidth="1"/>
    <col min="3" max="3" width="18.5703125" customWidth="1"/>
    <col min="4" max="4" width="46.28515625" customWidth="1"/>
    <col min="5" max="5" width="14.7109375" customWidth="1"/>
    <col min="6" max="6" width="12.85546875" customWidth="1"/>
    <col min="7" max="7" width="11.5703125" customWidth="1"/>
    <col min="8" max="8" width="10" customWidth="1"/>
    <col min="9" max="9" width="22.42578125" customWidth="1"/>
    <col min="10" max="10" width="12.140625" customWidth="1"/>
  </cols>
  <sheetData>
    <row r="1" spans="1:10" x14ac:dyDescent="0.25">
      <c r="A1" s="45" t="s">
        <v>58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46" t="s">
        <v>23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5"/>
      <c r="B4" s="5"/>
      <c r="C4" s="44" t="s">
        <v>7</v>
      </c>
      <c r="D4" s="44"/>
      <c r="E4" s="44"/>
      <c r="F4" s="44"/>
      <c r="G4" s="44"/>
      <c r="H4" s="44"/>
      <c r="I4" s="44"/>
      <c r="J4" s="5"/>
    </row>
    <row r="5" spans="1:10" x14ac:dyDescent="0.25">
      <c r="A5" s="22"/>
      <c r="B5" s="22"/>
      <c r="C5" s="22"/>
      <c r="D5" s="22"/>
      <c r="E5" s="22"/>
      <c r="F5" s="22"/>
      <c r="G5" s="22"/>
      <c r="H5" s="22"/>
      <c r="I5" s="24" t="s">
        <v>8</v>
      </c>
      <c r="J5" s="24"/>
    </row>
    <row r="6" spans="1:10" ht="51" x14ac:dyDescent="0.25">
      <c r="A6" s="9" t="s">
        <v>2</v>
      </c>
      <c r="B6" s="9" t="s">
        <v>13</v>
      </c>
      <c r="C6" s="9" t="s">
        <v>14</v>
      </c>
      <c r="D6" s="9" t="s">
        <v>15</v>
      </c>
      <c r="E6" s="9" t="s">
        <v>52</v>
      </c>
      <c r="F6" s="9" t="s">
        <v>56</v>
      </c>
      <c r="G6" s="9" t="s">
        <v>59</v>
      </c>
      <c r="H6" s="9" t="s">
        <v>4</v>
      </c>
      <c r="I6" s="9" t="s">
        <v>16</v>
      </c>
      <c r="J6" s="9" t="s">
        <v>5</v>
      </c>
    </row>
    <row r="7" spans="1:10" ht="51.75" customHeight="1" x14ac:dyDescent="0.25">
      <c r="A7" s="25">
        <v>1</v>
      </c>
      <c r="B7" s="25" t="s">
        <v>19</v>
      </c>
      <c r="C7" s="25" t="s">
        <v>55</v>
      </c>
      <c r="D7" s="10" t="s">
        <v>39</v>
      </c>
      <c r="E7" s="37">
        <v>1</v>
      </c>
      <c r="F7" s="37">
        <v>1</v>
      </c>
      <c r="G7" s="37">
        <v>0</v>
      </c>
      <c r="H7" s="37">
        <v>0</v>
      </c>
      <c r="I7" s="37"/>
      <c r="J7" s="37">
        <v>0</v>
      </c>
    </row>
    <row r="8" spans="1:10" ht="58.5" customHeight="1" x14ac:dyDescent="0.25">
      <c r="A8" s="26"/>
      <c r="B8" s="26"/>
      <c r="C8" s="26"/>
      <c r="D8" s="10" t="s">
        <v>54</v>
      </c>
      <c r="E8" s="37">
        <v>5</v>
      </c>
      <c r="F8" s="37">
        <v>5</v>
      </c>
      <c r="G8" s="37">
        <v>0</v>
      </c>
      <c r="H8" s="37">
        <v>0</v>
      </c>
      <c r="I8" s="37"/>
      <c r="J8" s="37">
        <v>0</v>
      </c>
    </row>
    <row r="9" spans="1:10" ht="79.5" customHeight="1" x14ac:dyDescent="0.25">
      <c r="A9" s="27"/>
      <c r="B9" s="27"/>
      <c r="C9" s="27"/>
      <c r="D9" s="33" t="s">
        <v>40</v>
      </c>
      <c r="E9" s="30">
        <v>5</v>
      </c>
      <c r="F9" s="30">
        <v>5</v>
      </c>
      <c r="G9" s="30">
        <v>0</v>
      </c>
      <c r="H9" s="31">
        <v>0</v>
      </c>
      <c r="I9" s="30"/>
      <c r="J9" s="32">
        <v>0</v>
      </c>
    </row>
    <row r="10" spans="1:10" ht="79.5" customHeight="1" x14ac:dyDescent="0.25">
      <c r="A10" s="3"/>
      <c r="B10" s="3"/>
      <c r="C10" s="3"/>
      <c r="D10" s="34" t="s">
        <v>41</v>
      </c>
      <c r="E10" s="37">
        <v>10</v>
      </c>
      <c r="F10" s="37">
        <v>10</v>
      </c>
      <c r="G10" s="37">
        <v>10</v>
      </c>
      <c r="H10" s="37">
        <v>100</v>
      </c>
      <c r="I10" s="1" t="s">
        <v>60</v>
      </c>
      <c r="J10" s="37">
        <v>0</v>
      </c>
    </row>
    <row r="11" spans="1:10" ht="51" x14ac:dyDescent="0.25">
      <c r="A11" s="1"/>
      <c r="B11" s="1"/>
      <c r="C11" s="1"/>
      <c r="D11" s="35" t="s">
        <v>42</v>
      </c>
      <c r="E11" s="42">
        <v>5</v>
      </c>
      <c r="F11" s="42">
        <v>5</v>
      </c>
      <c r="G11" s="42">
        <v>0</v>
      </c>
      <c r="H11" s="42">
        <v>0</v>
      </c>
      <c r="I11" s="38"/>
      <c r="J11" s="42">
        <v>0</v>
      </c>
    </row>
    <row r="12" spans="1:10" ht="63.75" x14ac:dyDescent="0.25">
      <c r="A12" s="1"/>
      <c r="B12" s="1"/>
      <c r="C12" s="1"/>
      <c r="D12" s="35" t="s">
        <v>43</v>
      </c>
      <c r="E12" s="42">
        <v>3</v>
      </c>
      <c r="F12" s="42">
        <v>3</v>
      </c>
      <c r="G12" s="37">
        <v>0</v>
      </c>
      <c r="H12" s="37">
        <v>0</v>
      </c>
      <c r="I12" s="38"/>
      <c r="J12" s="38"/>
    </row>
    <row r="13" spans="1:10" ht="25.5" x14ac:dyDescent="0.25">
      <c r="A13" s="1"/>
      <c r="B13" s="1"/>
      <c r="C13" s="38"/>
      <c r="D13" s="35" t="s">
        <v>44</v>
      </c>
      <c r="E13" s="14">
        <v>3</v>
      </c>
      <c r="F13" s="14">
        <v>3</v>
      </c>
      <c r="G13" s="14">
        <v>0</v>
      </c>
      <c r="H13" s="15">
        <v>0</v>
      </c>
      <c r="I13" s="14"/>
      <c r="J13" s="9">
        <v>0</v>
      </c>
    </row>
    <row r="14" spans="1:10" ht="38.25" x14ac:dyDescent="0.25">
      <c r="A14" s="1"/>
      <c r="B14" s="1"/>
      <c r="C14" s="38"/>
      <c r="D14" s="10" t="s">
        <v>45</v>
      </c>
      <c r="E14" s="9">
        <v>10</v>
      </c>
      <c r="F14" s="9">
        <v>5.4</v>
      </c>
      <c r="G14" s="9">
        <v>0</v>
      </c>
      <c r="H14" s="15">
        <v>0</v>
      </c>
      <c r="I14" s="9"/>
      <c r="J14" s="9">
        <v>0</v>
      </c>
    </row>
    <row r="15" spans="1:10" ht="89.25" x14ac:dyDescent="0.25">
      <c r="A15" s="1"/>
      <c r="B15" s="1"/>
      <c r="C15" s="38"/>
      <c r="D15" s="10" t="s">
        <v>46</v>
      </c>
      <c r="E15" s="37">
        <v>0</v>
      </c>
      <c r="F15" s="37">
        <v>4.5999999999999996</v>
      </c>
      <c r="G15" s="37">
        <v>4.5999999999999996</v>
      </c>
      <c r="H15" s="37">
        <v>100</v>
      </c>
      <c r="I15" s="1" t="s">
        <v>61</v>
      </c>
      <c r="J15" s="9">
        <v>0</v>
      </c>
    </row>
    <row r="16" spans="1:10" ht="25.5" x14ac:dyDescent="0.25">
      <c r="A16" s="1"/>
      <c r="B16" s="1"/>
      <c r="C16" s="38"/>
      <c r="D16" s="10" t="s">
        <v>47</v>
      </c>
      <c r="E16" s="37">
        <v>10</v>
      </c>
      <c r="F16" s="37">
        <v>10</v>
      </c>
      <c r="G16" s="37">
        <v>0</v>
      </c>
      <c r="H16" s="37">
        <v>0</v>
      </c>
      <c r="I16" s="38"/>
      <c r="J16" s="9">
        <v>0</v>
      </c>
    </row>
    <row r="17" spans="1:10" ht="51" x14ac:dyDescent="0.25">
      <c r="A17" s="39"/>
      <c r="B17" s="39"/>
      <c r="C17" s="39"/>
      <c r="D17" s="34" t="s">
        <v>51</v>
      </c>
      <c r="E17" s="42">
        <v>3</v>
      </c>
      <c r="F17" s="42">
        <v>3</v>
      </c>
      <c r="G17" s="42">
        <v>0</v>
      </c>
      <c r="H17" s="42">
        <v>0</v>
      </c>
      <c r="I17" s="39"/>
      <c r="J17" s="43">
        <v>0</v>
      </c>
    </row>
    <row r="18" spans="1:10" ht="114.75" x14ac:dyDescent="0.25">
      <c r="A18" s="1"/>
      <c r="B18" s="1"/>
      <c r="C18" s="38"/>
      <c r="D18" s="10" t="s">
        <v>48</v>
      </c>
      <c r="E18" s="37">
        <v>2</v>
      </c>
      <c r="F18" s="37">
        <v>2</v>
      </c>
      <c r="G18" s="37">
        <v>0</v>
      </c>
      <c r="H18" s="37">
        <v>0</v>
      </c>
      <c r="I18" s="38"/>
      <c r="J18" s="9">
        <v>0</v>
      </c>
    </row>
    <row r="19" spans="1:10" ht="76.5" x14ac:dyDescent="0.25">
      <c r="A19" s="38"/>
      <c r="B19" s="38"/>
      <c r="C19" s="38"/>
      <c r="D19" s="10" t="s">
        <v>49</v>
      </c>
      <c r="E19" s="37">
        <v>2</v>
      </c>
      <c r="F19" s="37">
        <v>2</v>
      </c>
      <c r="G19" s="37">
        <v>0</v>
      </c>
      <c r="H19" s="37">
        <v>0</v>
      </c>
      <c r="I19" s="38"/>
      <c r="J19" s="9">
        <v>0</v>
      </c>
    </row>
    <row r="20" spans="1:10" ht="63.75" x14ac:dyDescent="0.25">
      <c r="A20" s="38"/>
      <c r="B20" s="38"/>
      <c r="C20" s="38"/>
      <c r="D20" s="36" t="s">
        <v>50</v>
      </c>
      <c r="E20" s="37">
        <v>5</v>
      </c>
      <c r="F20" s="37">
        <v>5</v>
      </c>
      <c r="G20" s="37">
        <v>0</v>
      </c>
      <c r="H20" s="37">
        <v>0</v>
      </c>
      <c r="I20" s="38"/>
      <c r="J20" s="9">
        <v>0</v>
      </c>
    </row>
    <row r="21" spans="1:10" x14ac:dyDescent="0.25">
      <c r="A21" s="39"/>
      <c r="B21" s="39"/>
      <c r="C21" s="39"/>
      <c r="D21" s="40" t="s">
        <v>6</v>
      </c>
      <c r="E21" s="41">
        <f>SUM(E7:E20)</f>
        <v>64</v>
      </c>
      <c r="F21" s="41">
        <f>SUM(F7:F20)</f>
        <v>64</v>
      </c>
      <c r="G21" s="41">
        <f>SUM(G7:G20)</f>
        <v>14.6</v>
      </c>
      <c r="H21" s="41">
        <v>0</v>
      </c>
      <c r="I21" s="41"/>
      <c r="J21" s="41">
        <f>SUM(J7:J20)</f>
        <v>0</v>
      </c>
    </row>
    <row r="22" spans="1:10" x14ac:dyDescent="0.25">
      <c r="J22" s="22"/>
    </row>
    <row r="23" spans="1:10" ht="25.5" customHeight="1" x14ac:dyDescent="0.25">
      <c r="C23" s="22" t="s">
        <v>30</v>
      </c>
      <c r="D23" s="22"/>
      <c r="E23" s="22"/>
      <c r="F23" s="23"/>
      <c r="G23" s="22"/>
      <c r="H23" s="46" t="s">
        <v>29</v>
      </c>
      <c r="I23" s="46"/>
      <c r="J23" s="22"/>
    </row>
    <row r="24" spans="1:10" ht="15" customHeight="1" x14ac:dyDescent="0.25">
      <c r="C24" s="22"/>
      <c r="D24" s="22"/>
      <c r="E24" s="22"/>
      <c r="F24" s="7" t="s">
        <v>11</v>
      </c>
      <c r="G24" s="22"/>
      <c r="H24" s="44" t="s">
        <v>12</v>
      </c>
      <c r="I24" s="44"/>
      <c r="J24" s="22"/>
    </row>
    <row r="25" spans="1:10" x14ac:dyDescent="0.25">
      <c r="C25" s="22"/>
      <c r="D25" s="22"/>
      <c r="E25" s="22"/>
      <c r="F25" s="7"/>
      <c r="G25" s="22"/>
      <c r="H25" s="8"/>
      <c r="I25" s="8"/>
      <c r="J25" s="22"/>
    </row>
    <row r="26" spans="1:10" ht="25.5" customHeight="1" x14ac:dyDescent="0.25">
      <c r="C26" s="22" t="s">
        <v>10</v>
      </c>
      <c r="D26" s="22"/>
      <c r="E26" s="22"/>
      <c r="F26" s="23"/>
      <c r="G26" s="22"/>
      <c r="H26" s="46" t="s">
        <v>25</v>
      </c>
      <c r="I26" s="46"/>
      <c r="J26" s="22"/>
    </row>
    <row r="27" spans="1:10" ht="15" customHeight="1" x14ac:dyDescent="0.25">
      <c r="C27" s="22"/>
      <c r="D27" s="22"/>
      <c r="E27" s="22"/>
      <c r="F27" s="7" t="s">
        <v>11</v>
      </c>
      <c r="G27" s="22"/>
      <c r="H27" s="44" t="s">
        <v>12</v>
      </c>
      <c r="I27" s="44"/>
    </row>
    <row r="29" spans="1:10" ht="25.5" customHeight="1" x14ac:dyDescent="0.25">
      <c r="C29" s="22" t="s">
        <v>24</v>
      </c>
      <c r="D29" s="22"/>
      <c r="E29" s="22"/>
      <c r="F29" s="23"/>
      <c r="G29" s="22"/>
      <c r="H29" s="46" t="s">
        <v>31</v>
      </c>
      <c r="I29" s="46"/>
    </row>
    <row r="30" spans="1:10" ht="15" customHeight="1" x14ac:dyDescent="0.25">
      <c r="C30" s="22"/>
      <c r="D30" s="22"/>
      <c r="E30" s="22"/>
      <c r="F30" s="7" t="s">
        <v>11</v>
      </c>
      <c r="G30" s="22"/>
      <c r="H30" s="44" t="s">
        <v>12</v>
      </c>
      <c r="I30" s="44"/>
    </row>
  </sheetData>
  <mergeCells count="9">
    <mergeCell ref="A1:J1"/>
    <mergeCell ref="A3:J3"/>
    <mergeCell ref="C4:I4"/>
    <mergeCell ref="H29:I29"/>
    <mergeCell ref="H30:I30"/>
    <mergeCell ref="H26:I26"/>
    <mergeCell ref="H27:I27"/>
    <mergeCell ref="H24:I24"/>
    <mergeCell ref="H23:I23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F14" sqref="F14"/>
    </sheetView>
  </sheetViews>
  <sheetFormatPr defaultRowHeight="15" x14ac:dyDescent="0.25"/>
  <cols>
    <col min="2" max="2" width="13.42578125" customWidth="1"/>
    <col min="3" max="3" width="23.28515625" customWidth="1"/>
    <col min="4" max="4" width="29.85546875" customWidth="1"/>
    <col min="5" max="5" width="12.42578125" customWidth="1"/>
    <col min="6" max="7" width="11.85546875" customWidth="1"/>
    <col min="8" max="8" width="10" bestFit="1" customWidth="1"/>
    <col min="9" max="9" width="30" customWidth="1"/>
    <col min="10" max="10" width="10.5703125" customWidth="1"/>
  </cols>
  <sheetData>
    <row r="1" spans="1:10" x14ac:dyDescent="0.25">
      <c r="A1" s="45" t="s">
        <v>58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46" t="s">
        <v>23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5"/>
      <c r="B4" s="5"/>
      <c r="C4" s="44" t="s">
        <v>7</v>
      </c>
      <c r="D4" s="44"/>
      <c r="E4" s="44"/>
      <c r="F4" s="44"/>
      <c r="G4" s="44"/>
      <c r="H4" s="44"/>
      <c r="I4" s="44"/>
      <c r="J4" s="5"/>
    </row>
    <row r="5" spans="1:10" x14ac:dyDescent="0.25">
      <c r="A5" s="22"/>
      <c r="B5" s="22"/>
      <c r="C5" s="22"/>
      <c r="D5" s="22"/>
      <c r="E5" s="22"/>
      <c r="F5" s="22"/>
      <c r="G5" s="22"/>
      <c r="H5" s="22"/>
      <c r="I5" s="24" t="s">
        <v>8</v>
      </c>
      <c r="J5" s="24"/>
    </row>
    <row r="6" spans="1:10" ht="52.5" customHeight="1" x14ac:dyDescent="0.25">
      <c r="A6" s="9" t="s">
        <v>2</v>
      </c>
      <c r="B6" s="9" t="s">
        <v>13</v>
      </c>
      <c r="C6" s="9" t="s">
        <v>14</v>
      </c>
      <c r="D6" s="9" t="s">
        <v>15</v>
      </c>
      <c r="E6" s="9" t="s">
        <v>53</v>
      </c>
      <c r="F6" s="9" t="s">
        <v>57</v>
      </c>
      <c r="G6" s="9" t="s">
        <v>59</v>
      </c>
      <c r="H6" s="9" t="s">
        <v>4</v>
      </c>
      <c r="I6" s="9" t="s">
        <v>16</v>
      </c>
      <c r="J6" s="9" t="s">
        <v>5</v>
      </c>
    </row>
    <row r="7" spans="1:10" ht="114.75" x14ac:dyDescent="0.25">
      <c r="A7" s="25">
        <v>1</v>
      </c>
      <c r="B7" s="25" t="s">
        <v>19</v>
      </c>
      <c r="C7" s="21" t="s">
        <v>26</v>
      </c>
      <c r="D7" s="19" t="s">
        <v>33</v>
      </c>
      <c r="E7" s="11">
        <v>10</v>
      </c>
      <c r="F7" s="11">
        <v>10</v>
      </c>
      <c r="G7" s="11">
        <v>10</v>
      </c>
      <c r="H7" s="20">
        <f>G7/F7*100</f>
        <v>100</v>
      </c>
      <c r="I7" s="9" t="s">
        <v>28</v>
      </c>
      <c r="J7" s="11">
        <f>F7-G7</f>
        <v>0</v>
      </c>
    </row>
    <row r="8" spans="1:10" ht="78.75" customHeight="1" x14ac:dyDescent="0.25">
      <c r="A8" s="9"/>
      <c r="B8" s="9"/>
      <c r="C8" s="9"/>
      <c r="D8" s="17" t="s">
        <v>32</v>
      </c>
      <c r="E8" s="15">
        <v>18</v>
      </c>
      <c r="F8" s="15">
        <v>21.75</v>
      </c>
      <c r="G8" s="15">
        <v>21.75</v>
      </c>
      <c r="H8" s="15">
        <v>100</v>
      </c>
      <c r="I8" s="9" t="s">
        <v>27</v>
      </c>
      <c r="J8" s="11">
        <v>0</v>
      </c>
    </row>
    <row r="9" spans="1:10" ht="51" x14ac:dyDescent="0.25">
      <c r="A9" s="18"/>
      <c r="B9" s="18"/>
      <c r="C9" s="18"/>
      <c r="D9" s="10" t="s">
        <v>34</v>
      </c>
      <c r="E9" s="11">
        <v>25</v>
      </c>
      <c r="F9" s="11">
        <v>25</v>
      </c>
      <c r="G9" s="11">
        <v>0</v>
      </c>
      <c r="H9" s="11">
        <f>G9/F9*100</f>
        <v>0</v>
      </c>
      <c r="I9" s="9"/>
      <c r="J9" s="11">
        <f>F9-G9</f>
        <v>25</v>
      </c>
    </row>
    <row r="10" spans="1:10" ht="63.75" x14ac:dyDescent="0.25">
      <c r="A10" s="18"/>
      <c r="B10" s="18"/>
      <c r="C10" s="18"/>
      <c r="D10" s="17" t="s">
        <v>35</v>
      </c>
      <c r="E10" s="15">
        <v>2</v>
      </c>
      <c r="F10" s="15">
        <v>0</v>
      </c>
      <c r="G10" s="15">
        <v>0</v>
      </c>
      <c r="H10" s="15">
        <v>0</v>
      </c>
      <c r="I10" s="14"/>
      <c r="J10" s="11">
        <v>0</v>
      </c>
    </row>
    <row r="11" spans="1:10" ht="63.75" x14ac:dyDescent="0.25">
      <c r="A11" s="18"/>
      <c r="B11" s="18"/>
      <c r="C11" s="18"/>
      <c r="D11" s="17" t="s">
        <v>36</v>
      </c>
      <c r="E11" s="15">
        <v>3</v>
      </c>
      <c r="F11" s="15">
        <v>0</v>
      </c>
      <c r="G11" s="15">
        <v>0</v>
      </c>
      <c r="H11" s="15">
        <v>0</v>
      </c>
      <c r="I11" s="14"/>
      <c r="J11" s="11">
        <v>0</v>
      </c>
    </row>
    <row r="12" spans="1:10" ht="63.75" x14ac:dyDescent="0.25">
      <c r="A12" s="18"/>
      <c r="B12" s="18"/>
      <c r="C12" s="18"/>
      <c r="D12" s="17" t="s">
        <v>37</v>
      </c>
      <c r="E12" s="15">
        <v>5</v>
      </c>
      <c r="F12" s="15">
        <v>5</v>
      </c>
      <c r="G12" s="15">
        <v>0</v>
      </c>
      <c r="H12" s="15">
        <v>0</v>
      </c>
      <c r="I12" s="14"/>
      <c r="J12" s="11">
        <v>5</v>
      </c>
    </row>
    <row r="13" spans="1:10" ht="76.5" x14ac:dyDescent="0.25">
      <c r="A13" s="18"/>
      <c r="B13" s="18"/>
      <c r="C13" s="18"/>
      <c r="D13" s="17" t="s">
        <v>38</v>
      </c>
      <c r="E13" s="15">
        <v>2</v>
      </c>
      <c r="F13" s="15">
        <v>3.25</v>
      </c>
      <c r="G13" s="15">
        <v>0</v>
      </c>
      <c r="H13" s="15">
        <v>0</v>
      </c>
      <c r="I13" s="14"/>
      <c r="J13" s="11">
        <v>3.25</v>
      </c>
    </row>
    <row r="14" spans="1:10" x14ac:dyDescent="0.25">
      <c r="A14" s="3"/>
      <c r="B14" s="3"/>
      <c r="C14" s="3" t="s">
        <v>6</v>
      </c>
      <c r="D14" s="3"/>
      <c r="E14" s="16">
        <f>SUM(E7:E13)</f>
        <v>65</v>
      </c>
      <c r="F14" s="16">
        <f>SUM(F7:F13)</f>
        <v>65</v>
      </c>
      <c r="G14" s="16">
        <f>G7+G9+G8+G10+G11+G12+G13</f>
        <v>31.75</v>
      </c>
      <c r="H14" s="28">
        <v>51.2</v>
      </c>
      <c r="I14" s="3"/>
      <c r="J14" s="29">
        <f>SUM(J7:J13)</f>
        <v>33.25</v>
      </c>
    </row>
    <row r="16" spans="1:10" ht="25.5" customHeight="1" x14ac:dyDescent="0.25">
      <c r="C16" s="22" t="s">
        <v>30</v>
      </c>
      <c r="D16" s="22"/>
      <c r="E16" s="22"/>
      <c r="F16" s="23"/>
      <c r="G16" s="22"/>
      <c r="H16" s="46" t="s">
        <v>29</v>
      </c>
      <c r="I16" s="46"/>
    </row>
    <row r="17" spans="1:10" ht="22.5" customHeight="1" x14ac:dyDescent="0.25">
      <c r="A17" s="12"/>
      <c r="B17" s="12"/>
      <c r="C17" s="22"/>
      <c r="D17" s="22"/>
      <c r="E17" s="22"/>
      <c r="F17" s="7" t="s">
        <v>11</v>
      </c>
      <c r="G17" s="22"/>
      <c r="H17" s="44" t="s">
        <v>12</v>
      </c>
      <c r="I17" s="44"/>
      <c r="J17" s="12"/>
    </row>
    <row r="18" spans="1:10" x14ac:dyDescent="0.25">
      <c r="A18" s="12"/>
      <c r="B18" s="12"/>
      <c r="C18" s="22"/>
      <c r="D18" s="22"/>
      <c r="E18" s="22"/>
      <c r="F18" s="7"/>
      <c r="G18" s="22"/>
      <c r="H18" s="8"/>
      <c r="I18" s="8"/>
      <c r="J18" s="12"/>
    </row>
    <row r="19" spans="1:10" ht="15" customHeight="1" x14ac:dyDescent="0.25">
      <c r="A19" s="12"/>
      <c r="B19" s="12"/>
      <c r="C19" s="22" t="s">
        <v>10</v>
      </c>
      <c r="D19" s="22"/>
      <c r="E19" s="22"/>
      <c r="F19" s="23"/>
      <c r="G19" s="22"/>
      <c r="H19" s="46" t="s">
        <v>25</v>
      </c>
      <c r="I19" s="46"/>
      <c r="J19" s="12"/>
    </row>
    <row r="20" spans="1:10" ht="15" customHeight="1" x14ac:dyDescent="0.25">
      <c r="A20" s="12"/>
      <c r="B20" s="12"/>
      <c r="C20" s="22"/>
      <c r="D20" s="22"/>
      <c r="E20" s="22"/>
      <c r="F20" s="7" t="s">
        <v>11</v>
      </c>
      <c r="G20" s="22"/>
      <c r="H20" s="44" t="s">
        <v>12</v>
      </c>
      <c r="I20" s="44"/>
      <c r="J20" s="12"/>
    </row>
    <row r="21" spans="1:10" x14ac:dyDescent="0.25">
      <c r="A21" s="12"/>
      <c r="B21" s="12"/>
      <c r="J21" s="12"/>
    </row>
    <row r="22" spans="1:10" ht="15" customHeight="1" x14ac:dyDescent="0.25">
      <c r="A22" s="12"/>
      <c r="B22" s="12"/>
      <c r="C22" s="12" t="s">
        <v>24</v>
      </c>
      <c r="D22" s="12"/>
      <c r="E22" s="12"/>
      <c r="F22" s="13"/>
      <c r="G22" s="12"/>
      <c r="H22" s="46" t="s">
        <v>31</v>
      </c>
      <c r="I22" s="46"/>
      <c r="J22" s="12"/>
    </row>
    <row r="23" spans="1:10" ht="15" customHeight="1" x14ac:dyDescent="0.25">
      <c r="A23" s="12"/>
      <c r="B23" s="12"/>
      <c r="C23" s="12"/>
      <c r="D23" s="12"/>
      <c r="E23" s="12"/>
      <c r="F23" s="7" t="s">
        <v>11</v>
      </c>
      <c r="G23" s="12"/>
      <c r="H23" s="44" t="s">
        <v>12</v>
      </c>
      <c r="I23" s="44"/>
      <c r="J23" s="12"/>
    </row>
  </sheetData>
  <mergeCells count="9">
    <mergeCell ref="H23:I23"/>
    <mergeCell ref="A1:J1"/>
    <mergeCell ref="A3:J3"/>
    <mergeCell ref="C4:I4"/>
    <mergeCell ref="H19:I19"/>
    <mergeCell ref="H20:I20"/>
    <mergeCell ref="H22:I22"/>
    <mergeCell ref="H16:I16"/>
    <mergeCell ref="H17:I17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2021-11-15T10:58:31Z</dcterms:modified>
</cp:coreProperties>
</file>