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 firstSheet="1" activeTab="1"/>
  </bookViews>
  <sheets>
    <sheet name="2017" sheetId="1" state="hidden" r:id="rId1"/>
    <sheet name="Лист1" sheetId="2" r:id="rId2"/>
    <sheet name="Лист2" sheetId="3" r:id="rId3"/>
  </sheets>
  <calcPr calcId="144525"/>
</workbook>
</file>

<file path=xl/calcChain.xml><?xml version="1.0" encoding="utf-8"?>
<calcChain xmlns="http://schemas.openxmlformats.org/spreadsheetml/2006/main">
  <c r="G20" i="2" l="1"/>
  <c r="J15" i="2"/>
  <c r="F20" i="2"/>
  <c r="E20" i="2"/>
  <c r="J10" i="2"/>
  <c r="J20" i="2" s="1"/>
  <c r="J9" i="1"/>
  <c r="J10" i="1" l="1"/>
  <c r="J11" i="1"/>
  <c r="F12" i="1"/>
  <c r="G12" i="1"/>
  <c r="I12" i="1"/>
  <c r="E12" i="1"/>
  <c r="H10" i="1"/>
  <c r="H11" i="1"/>
  <c r="H9" i="1"/>
  <c r="J12" i="1" l="1"/>
</calcChain>
</file>

<file path=xl/sharedStrings.xml><?xml version="1.0" encoding="utf-8"?>
<sst xmlns="http://schemas.openxmlformats.org/spreadsheetml/2006/main" count="68" uniqueCount="48">
  <si>
    <t>Уточненный бюджет 2017г</t>
  </si>
  <si>
    <t>Первоначальный бюджет на 2017г</t>
  </si>
  <si>
    <t>№ п/п</t>
  </si>
  <si>
    <t>Исполнено на 01.09.2017г</t>
  </si>
  <si>
    <t>% исп.</t>
  </si>
  <si>
    <t>Неисп. остаток</t>
  </si>
  <si>
    <t>Итого</t>
  </si>
  <si>
    <t>(наименование учреждений)</t>
  </si>
  <si>
    <t>в тыс. рублях</t>
  </si>
  <si>
    <t>Начальник:</t>
  </si>
  <si>
    <t>Гл.бухгалтер:</t>
  </si>
  <si>
    <t>(подпись)</t>
  </si>
  <si>
    <t>(расшифровка подписи)</t>
  </si>
  <si>
    <t>Ответственный исполнитель, разработчик программы</t>
  </si>
  <si>
    <t>Наименование КЦП</t>
  </si>
  <si>
    <t>Наименование мероприятий по пунктам</t>
  </si>
  <si>
    <t>Оценка исполнения мероприятий по пунктам</t>
  </si>
  <si>
    <t>Оценка исполнения мероприятий КЦП Сут-Хольского кожууна на 01.09.2017г</t>
  </si>
  <si>
    <t>Развитие малого и среднего предпринимательства</t>
  </si>
  <si>
    <t>администрация кожууна</t>
  </si>
  <si>
    <t xml:space="preserve"> п. 1.1 Организация и проведение Недели предпринимательства в Сут-Хольском кожууне  (проведение семинаров для субъектов предпринимательства, спартакиады, «круглых столов»)</t>
  </si>
  <si>
    <t xml:space="preserve">п.1.2.Участие республиканских ярмарках и организация кожуунных выставок ярмарок местных товаров и услуг </t>
  </si>
  <si>
    <t>п.2. Предоставление субсидий субъектам малого и среднего предпринимательства.</t>
  </si>
  <si>
    <t>Администрация муниципального района Сут-Хольский кожуун Республики Тыва</t>
  </si>
  <si>
    <t>исплнитель</t>
  </si>
  <si>
    <t>Монгуш С.М.</t>
  </si>
  <si>
    <t>Комплексное развитие систем коммунальной инфраструктуры и благоустройства на территории сельского поселения сумона Суг-Аксынский на 2021-2023 годы</t>
  </si>
  <si>
    <t>1. Работы по благоустройству мест захоронения (соержание, ремонт, очистка от мусора)</t>
  </si>
  <si>
    <t>2. Декоративная стрижка, озеленение и посадка деревьев, санитарная очистка территории сельского поселения</t>
  </si>
  <si>
    <t>3. Установка контейнеров</t>
  </si>
  <si>
    <t>4. Фасадноке освещение зданий</t>
  </si>
  <si>
    <t>5. Приобретение дверей входных</t>
  </si>
  <si>
    <t>6. Установка игровых площадок</t>
  </si>
  <si>
    <t>7. Разработка проектно-сметной документации на капитальный ремонт фасада здания администрации</t>
  </si>
  <si>
    <t>8. Приобретение хозяйственных и строительных материалов на благоустройство и ремонт зданий и сооружений</t>
  </si>
  <si>
    <t>9. Организация утилизации свалки твердых бытовых отходов</t>
  </si>
  <si>
    <t>10. На проведение смотра -конкурса "Новогоднее настроение" среди организаций сумона Суг-Аксынскй</t>
  </si>
  <si>
    <t>11. Аренда и содержание транспортных средств</t>
  </si>
  <si>
    <t>12. На приобретение ГСМ</t>
  </si>
  <si>
    <t>Первоначальный бюджет на 2021 г</t>
  </si>
  <si>
    <t>Уточненный бюджет 2021г</t>
  </si>
  <si>
    <t>Исполнено на 09.06.2021г</t>
  </si>
  <si>
    <t>Оценка исполнения мероприятий КЦП Сут-Хольского кожууна на 09.06.2021г</t>
  </si>
  <si>
    <t xml:space="preserve">Распоряжением администрации Сут-Хольского кожууна от 15.04. 2021 г. № 135 выделены денежные средства в размере 68,232 т.р. на приобретение контейнеров </t>
  </si>
  <si>
    <t>1. Распоряжением администрации Сут-Хольского кожууна от 02.03.2021 г. № 68 выделены средства на изготовление баннера по нацпроекту "Формирование комфортной городской среды" - 2,2 тыс. руб.                                                             2.  Распоряжением администрации Сут-Хольского кожууна от 17.03.2021 г. № 92 вывделены средства на приобретение строительных и лакокрасочных материалов -50,0 тыс. руб.</t>
  </si>
  <si>
    <t>Ховалыг А-М.А.</t>
  </si>
  <si>
    <t>Куулар А.М.</t>
  </si>
  <si>
    <t>Председатель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</si>
</sst>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 wrapText="1"/>
    </xf>
    <xf numFmtId="164" fontId="1" fillId="0" borderId="1" xfId="0" applyNumberFormat="1" applyFont="1" applyBorder="1" applyAlignment="1">
      <alignment horizontal="center" vertical="top" wrapText="1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left" vertical="top" wrapText="1"/>
    </xf>
    <xf numFmtId="164" fontId="6" fillId="0" borderId="1" xfId="0" applyNumberFormat="1" applyFont="1" applyBorder="1" applyAlignment="1">
      <alignment horizontal="center" vertical="top" wrapText="1"/>
    </xf>
    <xf numFmtId="0" fontId="6" fillId="0" borderId="1" xfId="0" applyFont="1" applyBorder="1" applyAlignment="1">
      <alignment vertical="top" wrapText="1"/>
    </xf>
    <xf numFmtId="0" fontId="6" fillId="2" borderId="1" xfId="0" applyFont="1" applyFill="1" applyBorder="1" applyAlignment="1">
      <alignment horizontal="center" vertical="top" wrapText="1"/>
    </xf>
    <xf numFmtId="0" fontId="6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/>
    <xf numFmtId="0" fontId="8" fillId="0" borderId="1" xfId="0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6" fillId="2" borderId="1" xfId="0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right" vertical="center" wrapText="1"/>
    </xf>
    <xf numFmtId="0" fontId="6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vertical="top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0"/>
  <sheetViews>
    <sheetView view="pageBreakPreview" zoomScale="90" zoomScaleSheetLayoutView="90" workbookViewId="0">
      <selection activeCell="B18" sqref="B18"/>
    </sheetView>
  </sheetViews>
  <sheetFormatPr defaultRowHeight="12.75" x14ac:dyDescent="0.25"/>
  <cols>
    <col min="1" max="1" width="5.28515625" style="2" customWidth="1"/>
    <col min="2" max="2" width="18.7109375" style="4" customWidth="1"/>
    <col min="3" max="3" width="16" style="2" customWidth="1"/>
    <col min="4" max="4" width="37.7109375" style="4" customWidth="1"/>
    <col min="5" max="5" width="14.85546875" style="2" customWidth="1"/>
    <col min="6" max="6" width="12.7109375" style="2" customWidth="1"/>
    <col min="7" max="7" width="11.140625" style="2" customWidth="1"/>
    <col min="8" max="8" width="11.140625" style="2" bestFit="1" customWidth="1"/>
    <col min="9" max="9" width="18.28515625" style="2" customWidth="1"/>
    <col min="10" max="16384" width="9.140625" style="2"/>
  </cols>
  <sheetData>
    <row r="2" spans="1:10" x14ac:dyDescent="0.25">
      <c r="A2" s="35" t="s">
        <v>17</v>
      </c>
      <c r="B2" s="35"/>
      <c r="C2" s="35"/>
      <c r="D2" s="35"/>
      <c r="E2" s="35"/>
      <c r="F2" s="35"/>
      <c r="G2" s="35"/>
      <c r="H2" s="35"/>
      <c r="I2" s="35"/>
      <c r="J2" s="35"/>
    </row>
    <row r="4" spans="1:10" x14ac:dyDescent="0.25">
      <c r="A4" s="36"/>
      <c r="B4" s="36"/>
      <c r="C4" s="36"/>
      <c r="D4" s="36"/>
      <c r="E4" s="36"/>
      <c r="F4" s="36"/>
      <c r="G4" s="36"/>
      <c r="H4" s="36"/>
      <c r="I4" s="36"/>
      <c r="J4" s="36"/>
    </row>
    <row r="5" spans="1:10" x14ac:dyDescent="0.25">
      <c r="A5" s="5"/>
      <c r="B5" s="5"/>
      <c r="C5" s="34" t="s">
        <v>7</v>
      </c>
      <c r="D5" s="34"/>
      <c r="E5" s="34"/>
      <c r="F5" s="34"/>
      <c r="G5" s="34"/>
      <c r="H5" s="34"/>
      <c r="I5" s="34"/>
      <c r="J5" s="5"/>
    </row>
    <row r="6" spans="1:10" x14ac:dyDescent="0.25">
      <c r="A6" s="5"/>
      <c r="B6" s="5"/>
      <c r="C6" s="5"/>
      <c r="D6" s="5"/>
      <c r="E6" s="5"/>
      <c r="F6" s="5"/>
      <c r="G6" s="5"/>
      <c r="H6" s="5"/>
      <c r="I6" s="5"/>
      <c r="J6" s="5"/>
    </row>
    <row r="7" spans="1:10" x14ac:dyDescent="0.25">
      <c r="I7" s="37" t="s">
        <v>8</v>
      </c>
      <c r="J7" s="37"/>
    </row>
    <row r="8" spans="1:10" ht="51" x14ac:dyDescent="0.25">
      <c r="A8" s="1" t="s">
        <v>2</v>
      </c>
      <c r="B8" s="1" t="s">
        <v>13</v>
      </c>
      <c r="C8" s="1" t="s">
        <v>14</v>
      </c>
      <c r="D8" s="1" t="s">
        <v>15</v>
      </c>
      <c r="E8" s="1" t="s">
        <v>1</v>
      </c>
      <c r="F8" s="1" t="s">
        <v>0</v>
      </c>
      <c r="G8" s="1" t="s">
        <v>3</v>
      </c>
      <c r="H8" s="1" t="s">
        <v>4</v>
      </c>
      <c r="I8" s="1" t="s">
        <v>16</v>
      </c>
      <c r="J8" s="1" t="s">
        <v>5</v>
      </c>
    </row>
    <row r="9" spans="1:10" ht="63.75" x14ac:dyDescent="0.25">
      <c r="A9" s="10">
        <v>1</v>
      </c>
      <c r="B9" s="10" t="s">
        <v>19</v>
      </c>
      <c r="C9" s="10" t="s">
        <v>18</v>
      </c>
      <c r="D9" s="11" t="s">
        <v>20</v>
      </c>
      <c r="E9" s="10">
        <v>15</v>
      </c>
      <c r="F9" s="10">
        <v>15</v>
      </c>
      <c r="G9" s="10">
        <v>11.46</v>
      </c>
      <c r="H9" s="12">
        <f>+G9/F9*100</f>
        <v>76.400000000000006</v>
      </c>
      <c r="I9" s="10"/>
      <c r="J9" s="10">
        <f>F9-G9</f>
        <v>3.5399999999999991</v>
      </c>
    </row>
    <row r="10" spans="1:10" ht="38.25" x14ac:dyDescent="0.25">
      <c r="A10" s="10"/>
      <c r="B10" s="10"/>
      <c r="C10" s="10"/>
      <c r="D10" s="11" t="s">
        <v>21</v>
      </c>
      <c r="E10" s="10">
        <v>15</v>
      </c>
      <c r="F10" s="10">
        <v>15</v>
      </c>
      <c r="G10" s="10">
        <v>12</v>
      </c>
      <c r="H10" s="10">
        <f t="shared" ref="H10:H11" si="0">+G10/F10*100</f>
        <v>80</v>
      </c>
      <c r="I10" s="10"/>
      <c r="J10" s="10">
        <f t="shared" ref="J10:J11" si="1">+F10-G10</f>
        <v>3</v>
      </c>
    </row>
    <row r="11" spans="1:10" ht="25.5" x14ac:dyDescent="0.25">
      <c r="A11" s="10"/>
      <c r="B11" s="10"/>
      <c r="C11" s="10"/>
      <c r="D11" s="11" t="s">
        <v>22</v>
      </c>
      <c r="E11" s="10">
        <v>270</v>
      </c>
      <c r="F11" s="10">
        <v>270</v>
      </c>
      <c r="G11" s="10">
        <v>253.74</v>
      </c>
      <c r="H11" s="12">
        <f t="shared" si="0"/>
        <v>93.977777777777789</v>
      </c>
      <c r="I11" s="10"/>
      <c r="J11" s="10">
        <f t="shared" si="1"/>
        <v>16.259999999999991</v>
      </c>
    </row>
    <row r="12" spans="1:10" x14ac:dyDescent="0.25">
      <c r="A12" s="3"/>
      <c r="B12" s="3"/>
      <c r="C12" s="3" t="s">
        <v>6</v>
      </c>
      <c r="D12" s="3"/>
      <c r="E12" s="3">
        <f>SUM(E9:E11)</f>
        <v>300</v>
      </c>
      <c r="F12" s="3">
        <f>SUM(F9:F11)</f>
        <v>300</v>
      </c>
      <c r="G12" s="3">
        <f>SUM(G9:G11)</f>
        <v>277.2</v>
      </c>
      <c r="H12" s="3"/>
      <c r="I12" s="3">
        <f>SUM(I9:I11)</f>
        <v>0</v>
      </c>
      <c r="J12" s="3">
        <f>SUM(J9:J11)</f>
        <v>22.79999999999999</v>
      </c>
    </row>
    <row r="15" spans="1:10" x14ac:dyDescent="0.25">
      <c r="C15" s="2" t="s">
        <v>9</v>
      </c>
      <c r="F15" s="6"/>
      <c r="H15" s="36"/>
      <c r="I15" s="36"/>
    </row>
    <row r="16" spans="1:10" x14ac:dyDescent="0.25">
      <c r="F16" s="7" t="s">
        <v>11</v>
      </c>
      <c r="H16" s="34" t="s">
        <v>12</v>
      </c>
      <c r="I16" s="34"/>
    </row>
    <row r="17" spans="3:9" x14ac:dyDescent="0.25">
      <c r="F17" s="7"/>
      <c r="H17" s="8"/>
      <c r="I17" s="8"/>
    </row>
    <row r="18" spans="3:9" x14ac:dyDescent="0.25">
      <c r="C18" s="2" t="s">
        <v>10</v>
      </c>
      <c r="F18" s="6"/>
      <c r="H18" s="36"/>
      <c r="I18" s="36"/>
    </row>
    <row r="19" spans="3:9" x14ac:dyDescent="0.25">
      <c r="F19" s="7" t="s">
        <v>11</v>
      </c>
      <c r="H19" s="34" t="s">
        <v>12</v>
      </c>
      <c r="I19" s="34"/>
    </row>
    <row r="20" spans="3:9" x14ac:dyDescent="0.25">
      <c r="H20" s="7"/>
    </row>
  </sheetData>
  <mergeCells count="8">
    <mergeCell ref="H19:I19"/>
    <mergeCell ref="A2:J2"/>
    <mergeCell ref="A4:J4"/>
    <mergeCell ref="C5:I5"/>
    <mergeCell ref="I7:J7"/>
    <mergeCell ref="H18:I18"/>
    <mergeCell ref="H15:I15"/>
    <mergeCell ref="H16:I16"/>
  </mergeCells>
  <printOptions horizontalCentered="1"/>
  <pageMargins left="0.31496062992125984" right="0.31496062992125984" top="0.74803149606299213" bottom="0.74803149606299213" header="0.31496062992125984" footer="0.31496062992125984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tabSelected="1" zoomScale="73" zoomScaleNormal="73" workbookViewId="0">
      <selection activeCell="D38" sqref="D38"/>
    </sheetView>
  </sheetViews>
  <sheetFormatPr defaultRowHeight="15" x14ac:dyDescent="0.25"/>
  <cols>
    <col min="1" max="1" width="6.85546875" customWidth="1"/>
    <col min="2" max="2" width="10.28515625" customWidth="1"/>
    <col min="3" max="3" width="13" customWidth="1"/>
    <col min="4" max="4" width="36.28515625" customWidth="1"/>
    <col min="5" max="5" width="11" customWidth="1"/>
    <col min="6" max="6" width="17.28515625" customWidth="1"/>
    <col min="7" max="7" width="21.42578125" customWidth="1"/>
    <col min="8" max="8" width="24.5703125" customWidth="1"/>
    <col min="9" max="9" width="82.42578125" customWidth="1"/>
    <col min="10" max="10" width="25.28515625" customWidth="1"/>
  </cols>
  <sheetData>
    <row r="1" spans="1:10" x14ac:dyDescent="0.25">
      <c r="A1" s="35" t="s">
        <v>42</v>
      </c>
      <c r="B1" s="35"/>
      <c r="C1" s="35"/>
      <c r="D1" s="35"/>
      <c r="E1" s="35"/>
      <c r="F1" s="35"/>
      <c r="G1" s="35"/>
      <c r="H1" s="35"/>
      <c r="I1" s="35"/>
      <c r="J1" s="35"/>
    </row>
    <row r="2" spans="1:10" x14ac:dyDescent="0.25">
      <c r="A2" s="9"/>
      <c r="B2" s="9"/>
      <c r="C2" s="9"/>
      <c r="D2" s="9"/>
      <c r="E2" s="9"/>
      <c r="F2" s="9"/>
      <c r="G2" s="9"/>
      <c r="H2" s="9"/>
      <c r="I2" s="9"/>
      <c r="J2" s="9"/>
    </row>
    <row r="3" spans="1:10" x14ac:dyDescent="0.25">
      <c r="A3" s="36" t="s">
        <v>23</v>
      </c>
      <c r="B3" s="36"/>
      <c r="C3" s="36"/>
      <c r="D3" s="36"/>
      <c r="E3" s="36"/>
      <c r="F3" s="36"/>
      <c r="G3" s="36"/>
      <c r="H3" s="36"/>
      <c r="I3" s="36"/>
      <c r="J3" s="36"/>
    </row>
    <row r="4" spans="1:10" ht="15" customHeight="1" x14ac:dyDescent="0.25">
      <c r="A4" s="46"/>
      <c r="B4" s="41" t="s">
        <v>7</v>
      </c>
      <c r="C4" s="34"/>
      <c r="D4" s="34"/>
      <c r="E4" s="34"/>
      <c r="F4" s="34"/>
      <c r="G4" s="34"/>
      <c r="H4" s="34"/>
      <c r="I4" s="34"/>
      <c r="J4" s="42"/>
    </row>
    <row r="5" spans="1:10" x14ac:dyDescent="0.25">
      <c r="A5" s="47"/>
      <c r="B5" s="43"/>
      <c r="C5" s="44"/>
      <c r="D5" s="44"/>
      <c r="E5" s="44"/>
      <c r="F5" s="44"/>
      <c r="G5" s="44"/>
      <c r="H5" s="44"/>
      <c r="I5" s="44"/>
      <c r="J5" s="45"/>
    </row>
    <row r="6" spans="1:10" x14ac:dyDescent="0.25">
      <c r="A6" s="1"/>
      <c r="B6" s="1"/>
      <c r="C6" s="1"/>
      <c r="D6" s="1"/>
      <c r="E6" s="1"/>
      <c r="F6" s="1"/>
      <c r="G6" s="1"/>
      <c r="H6" s="1"/>
      <c r="I6" s="38" t="s">
        <v>8</v>
      </c>
      <c r="J6" s="38"/>
    </row>
    <row r="7" spans="1:10" ht="74.25" customHeight="1" x14ac:dyDescent="0.25">
      <c r="A7" s="16" t="s">
        <v>2</v>
      </c>
      <c r="B7" s="16" t="s">
        <v>13</v>
      </c>
      <c r="C7" s="16" t="s">
        <v>14</v>
      </c>
      <c r="D7" s="16" t="s">
        <v>15</v>
      </c>
      <c r="E7" s="17" t="s">
        <v>39</v>
      </c>
      <c r="F7" s="17" t="s">
        <v>40</v>
      </c>
      <c r="G7" s="17" t="s">
        <v>41</v>
      </c>
      <c r="H7" s="16" t="s">
        <v>4</v>
      </c>
      <c r="I7" s="16" t="s">
        <v>16</v>
      </c>
      <c r="J7" s="16" t="s">
        <v>5</v>
      </c>
    </row>
    <row r="8" spans="1:10" ht="52.5" customHeight="1" x14ac:dyDescent="0.25">
      <c r="A8" s="39">
        <v>1</v>
      </c>
      <c r="B8" s="18" t="s">
        <v>19</v>
      </c>
      <c r="C8" s="39" t="s">
        <v>26</v>
      </c>
      <c r="D8" s="19" t="s">
        <v>27</v>
      </c>
      <c r="E8" s="16">
        <v>10</v>
      </c>
      <c r="F8" s="16">
        <v>10</v>
      </c>
      <c r="G8" s="16">
        <v>0</v>
      </c>
      <c r="H8" s="20">
        <v>0</v>
      </c>
      <c r="I8" s="16"/>
      <c r="J8" s="16">
        <v>10</v>
      </c>
    </row>
    <row r="9" spans="1:10" ht="69" customHeight="1" x14ac:dyDescent="0.25">
      <c r="A9" s="39"/>
      <c r="B9" s="18"/>
      <c r="C9" s="39"/>
      <c r="D9" s="19" t="s">
        <v>28</v>
      </c>
      <c r="E9" s="16">
        <v>10</v>
      </c>
      <c r="F9" s="16">
        <v>10</v>
      </c>
      <c r="G9" s="16">
        <v>0</v>
      </c>
      <c r="H9" s="16">
        <v>0</v>
      </c>
      <c r="I9" s="16"/>
      <c r="J9" s="16">
        <v>10</v>
      </c>
    </row>
    <row r="10" spans="1:10" ht="53.25" customHeight="1" x14ac:dyDescent="0.25">
      <c r="A10" s="39"/>
      <c r="B10" s="40"/>
      <c r="C10" s="39"/>
      <c r="D10" s="32" t="s">
        <v>29</v>
      </c>
      <c r="E10" s="16">
        <v>90</v>
      </c>
      <c r="F10" s="16">
        <v>90</v>
      </c>
      <c r="G10" s="22">
        <v>68.231999999999999</v>
      </c>
      <c r="H10" s="20">
        <v>75.8</v>
      </c>
      <c r="I10" s="28" t="s">
        <v>43</v>
      </c>
      <c r="J10" s="16">
        <f>+F10-G10</f>
        <v>21.768000000000001</v>
      </c>
    </row>
    <row r="11" spans="1:10" ht="47.25" customHeight="1" x14ac:dyDescent="0.25">
      <c r="A11" s="39"/>
      <c r="B11" s="40"/>
      <c r="C11" s="39"/>
      <c r="D11" s="30" t="s">
        <v>30</v>
      </c>
      <c r="E11" s="29">
        <v>100</v>
      </c>
      <c r="F11" s="29">
        <v>100</v>
      </c>
      <c r="G11" s="27">
        <v>0</v>
      </c>
      <c r="H11" s="29">
        <v>0</v>
      </c>
      <c r="I11" s="23"/>
      <c r="J11" s="29">
        <v>100</v>
      </c>
    </row>
    <row r="12" spans="1:10" ht="47.25" customHeight="1" x14ac:dyDescent="0.25">
      <c r="A12" s="39"/>
      <c r="B12" s="21"/>
      <c r="C12" s="17"/>
      <c r="D12" s="30" t="s">
        <v>31</v>
      </c>
      <c r="E12" s="29">
        <v>0</v>
      </c>
      <c r="F12" s="29">
        <v>62.122999999999998</v>
      </c>
      <c r="G12" s="27">
        <v>0</v>
      </c>
      <c r="H12" s="29">
        <v>0</v>
      </c>
      <c r="I12" s="23"/>
      <c r="J12" s="29">
        <v>62.122999999999998</v>
      </c>
    </row>
    <row r="13" spans="1:10" ht="47.25" customHeight="1" x14ac:dyDescent="0.25">
      <c r="A13" s="39"/>
      <c r="B13" s="21"/>
      <c r="C13" s="17"/>
      <c r="D13" s="30" t="s">
        <v>32</v>
      </c>
      <c r="E13" s="29">
        <v>10</v>
      </c>
      <c r="F13" s="29">
        <v>10</v>
      </c>
      <c r="G13" s="27">
        <v>0</v>
      </c>
      <c r="H13" s="29">
        <v>0</v>
      </c>
      <c r="I13" s="23"/>
      <c r="J13" s="29">
        <v>10</v>
      </c>
    </row>
    <row r="14" spans="1:10" ht="47.25" customHeight="1" x14ac:dyDescent="0.25">
      <c r="A14" s="39"/>
      <c r="B14" s="21"/>
      <c r="C14" s="17"/>
      <c r="D14" s="30" t="s">
        <v>33</v>
      </c>
      <c r="E14" s="29">
        <v>100</v>
      </c>
      <c r="F14" s="29">
        <v>100</v>
      </c>
      <c r="G14" s="27">
        <v>30</v>
      </c>
      <c r="H14" s="29">
        <v>30</v>
      </c>
      <c r="I14" s="23"/>
      <c r="J14" s="29">
        <v>70</v>
      </c>
    </row>
    <row r="15" spans="1:10" ht="47.25" customHeight="1" x14ac:dyDescent="0.25">
      <c r="A15" s="39"/>
      <c r="B15" s="21"/>
      <c r="C15" s="17"/>
      <c r="D15" s="33" t="s">
        <v>34</v>
      </c>
      <c r="E15" s="29">
        <v>732</v>
      </c>
      <c r="F15" s="29">
        <v>669.87699999999995</v>
      </c>
      <c r="G15" s="27">
        <v>52.2</v>
      </c>
      <c r="H15" s="29">
        <v>7.79</v>
      </c>
      <c r="I15" s="23" t="s">
        <v>44</v>
      </c>
      <c r="J15" s="29">
        <f>F15-G15</f>
        <v>617.67699999999991</v>
      </c>
    </row>
    <row r="16" spans="1:10" ht="47.25" customHeight="1" x14ac:dyDescent="0.25">
      <c r="A16" s="39"/>
      <c r="B16" s="21"/>
      <c r="C16" s="17"/>
      <c r="D16" s="30" t="s">
        <v>35</v>
      </c>
      <c r="E16" s="29">
        <v>10</v>
      </c>
      <c r="F16" s="29">
        <v>10</v>
      </c>
      <c r="G16" s="27">
        <v>0</v>
      </c>
      <c r="H16" s="29">
        <v>0</v>
      </c>
      <c r="I16" s="23"/>
      <c r="J16" s="29">
        <v>10</v>
      </c>
    </row>
    <row r="17" spans="1:10" ht="47.25" customHeight="1" x14ac:dyDescent="0.25">
      <c r="A17" s="39"/>
      <c r="B17" s="21"/>
      <c r="C17" s="17"/>
      <c r="D17" s="30" t="s">
        <v>36</v>
      </c>
      <c r="E17" s="29">
        <v>20</v>
      </c>
      <c r="F17" s="29">
        <v>20</v>
      </c>
      <c r="G17" s="27">
        <v>0</v>
      </c>
      <c r="H17" s="29">
        <v>0</v>
      </c>
      <c r="I17" s="23"/>
      <c r="J17" s="29">
        <v>20</v>
      </c>
    </row>
    <row r="18" spans="1:10" ht="47.25" customHeight="1" x14ac:dyDescent="0.25">
      <c r="A18" s="39"/>
      <c r="B18" s="21"/>
      <c r="C18" s="17"/>
      <c r="D18" s="30" t="s">
        <v>37</v>
      </c>
      <c r="E18" s="29">
        <v>45</v>
      </c>
      <c r="F18" s="29">
        <v>45</v>
      </c>
      <c r="G18" s="27">
        <v>0</v>
      </c>
      <c r="H18" s="29">
        <v>0</v>
      </c>
      <c r="I18" s="23"/>
      <c r="J18" s="29">
        <v>45</v>
      </c>
    </row>
    <row r="19" spans="1:10" ht="47.25" customHeight="1" x14ac:dyDescent="0.25">
      <c r="A19" s="39"/>
      <c r="B19" s="21"/>
      <c r="C19" s="17"/>
      <c r="D19" s="30" t="s">
        <v>38</v>
      </c>
      <c r="E19" s="29">
        <v>20</v>
      </c>
      <c r="F19" s="29">
        <v>20</v>
      </c>
      <c r="G19" s="27">
        <v>30</v>
      </c>
      <c r="H19" s="29">
        <v>150</v>
      </c>
      <c r="I19" s="23"/>
      <c r="J19" s="29"/>
    </row>
    <row r="20" spans="1:10" ht="42.75" customHeight="1" x14ac:dyDescent="0.25">
      <c r="A20" s="39"/>
      <c r="B20" s="24"/>
      <c r="C20" s="25" t="s">
        <v>6</v>
      </c>
      <c r="D20" s="25"/>
      <c r="E20" s="25">
        <f>E8+E9+E10+E11+E12+E13+E14+E15+E16+E17+E18+E19</f>
        <v>1147</v>
      </c>
      <c r="F20" s="25">
        <f>F8+F9+F10+F11+F12+F13+F14+F15+F16+F17+F18+F19</f>
        <v>1147</v>
      </c>
      <c r="G20" s="25">
        <f>G8+G9+G10+G11+G12+G13+G14+G15+G16+G17+G18+G19</f>
        <v>180.43200000000002</v>
      </c>
      <c r="H20" s="26"/>
      <c r="I20" s="25"/>
      <c r="J20" s="25">
        <f>J8+J9+J10+J11+J12+J13+J14+J15+J16+J17+J18+J19</f>
        <v>976.56799999999987</v>
      </c>
    </row>
    <row r="22" spans="1:10" ht="15" customHeight="1" x14ac:dyDescent="0.25"/>
    <row r="23" spans="1:10" ht="15" customHeight="1" x14ac:dyDescent="0.25">
      <c r="C23" s="31" t="s">
        <v>47</v>
      </c>
      <c r="D23" s="14"/>
      <c r="E23" s="14"/>
      <c r="F23" s="15"/>
      <c r="G23" s="14"/>
      <c r="H23" s="36" t="s">
        <v>45</v>
      </c>
      <c r="I23" s="36"/>
    </row>
    <row r="24" spans="1:10" ht="15" customHeight="1" x14ac:dyDescent="0.25">
      <c r="C24" s="9"/>
      <c r="D24" s="14"/>
      <c r="E24" s="14"/>
      <c r="F24" s="7" t="s">
        <v>11</v>
      </c>
      <c r="G24" s="14"/>
      <c r="H24" s="34" t="s">
        <v>12</v>
      </c>
      <c r="I24" s="34"/>
    </row>
    <row r="25" spans="1:10" ht="15" customHeight="1" x14ac:dyDescent="0.25">
      <c r="C25" s="9"/>
      <c r="D25" s="14"/>
      <c r="E25" s="14"/>
      <c r="F25" s="7"/>
      <c r="G25" s="14"/>
      <c r="H25" s="8"/>
      <c r="I25" s="8"/>
    </row>
    <row r="26" spans="1:10" ht="15" customHeight="1" x14ac:dyDescent="0.25">
      <c r="C26" s="9" t="s">
        <v>10</v>
      </c>
      <c r="D26" s="14"/>
      <c r="E26" s="14"/>
      <c r="F26" s="15"/>
      <c r="G26" s="14"/>
      <c r="H26" s="36" t="s">
        <v>25</v>
      </c>
      <c r="I26" s="36"/>
    </row>
    <row r="27" spans="1:10" ht="15" customHeight="1" x14ac:dyDescent="0.25">
      <c r="C27" s="9"/>
      <c r="D27" s="14"/>
      <c r="E27" s="14"/>
      <c r="F27" s="7" t="s">
        <v>11</v>
      </c>
      <c r="G27" s="14"/>
      <c r="H27" s="34" t="s">
        <v>12</v>
      </c>
      <c r="I27" s="34"/>
    </row>
    <row r="28" spans="1:10" ht="15" customHeight="1" x14ac:dyDescent="0.25"/>
    <row r="29" spans="1:10" ht="15" customHeight="1" x14ac:dyDescent="0.25"/>
    <row r="30" spans="1:10" x14ac:dyDescent="0.25">
      <c r="C30" s="13" t="s">
        <v>24</v>
      </c>
      <c r="F30" s="15"/>
      <c r="G30" s="14"/>
      <c r="H30" s="36" t="s">
        <v>46</v>
      </c>
      <c r="I30" s="36"/>
    </row>
    <row r="31" spans="1:10" ht="15" customHeight="1" x14ac:dyDescent="0.25">
      <c r="F31" s="7" t="s">
        <v>11</v>
      </c>
      <c r="G31" s="14"/>
      <c r="H31" s="34" t="s">
        <v>12</v>
      </c>
      <c r="I31" s="34"/>
    </row>
  </sheetData>
  <mergeCells count="14">
    <mergeCell ref="A1:J1"/>
    <mergeCell ref="A3:J3"/>
    <mergeCell ref="I6:J6"/>
    <mergeCell ref="H23:I23"/>
    <mergeCell ref="C8:C11"/>
    <mergeCell ref="B10:B11"/>
    <mergeCell ref="A8:A20"/>
    <mergeCell ref="B4:J5"/>
    <mergeCell ref="A4:A5"/>
    <mergeCell ref="H31:I31"/>
    <mergeCell ref="H26:I26"/>
    <mergeCell ref="H27:I27"/>
    <mergeCell ref="H24:I24"/>
    <mergeCell ref="H30:I30"/>
  </mergeCells>
  <pageMargins left="0.7" right="0.7" top="0.75" bottom="0.75" header="0.3" footer="0.3"/>
  <pageSetup paperSize="9" scale="5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2017</vt:lpstr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2021-06-18T05:07:16Z</dcterms:modified>
</cp:coreProperties>
</file>